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2025-2026 уч год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166" i="1" l="1"/>
  <c r="B196" i="1" l="1"/>
  <c r="A196" i="1"/>
  <c r="L195" i="1"/>
  <c r="J195" i="1"/>
  <c r="I195" i="1"/>
  <c r="H195" i="1"/>
  <c r="G195" i="1"/>
  <c r="F195" i="1"/>
  <c r="B186" i="1"/>
  <c r="A186" i="1"/>
  <c r="L185" i="1"/>
  <c r="L196" i="1" s="1"/>
  <c r="J185" i="1"/>
  <c r="J196" i="1" s="1"/>
  <c r="I185" i="1"/>
  <c r="I196" i="1" s="1"/>
  <c r="H185" i="1"/>
  <c r="H196" i="1" s="1"/>
  <c r="G185" i="1"/>
  <c r="G196" i="1" s="1"/>
  <c r="F185" i="1"/>
  <c r="B177" i="1"/>
  <c r="A177" i="1"/>
  <c r="L176" i="1"/>
  <c r="J176" i="1"/>
  <c r="I176" i="1"/>
  <c r="H176" i="1"/>
  <c r="G176" i="1"/>
  <c r="F176" i="1"/>
  <c r="B167" i="1"/>
  <c r="A167" i="1"/>
  <c r="L166" i="1"/>
  <c r="L177" i="1" s="1"/>
  <c r="J166" i="1"/>
  <c r="J177" i="1" s="1"/>
  <c r="I177" i="1"/>
  <c r="H166" i="1"/>
  <c r="H177" i="1" s="1"/>
  <c r="G166" i="1"/>
  <c r="G177" i="1" s="1"/>
  <c r="F166" i="1"/>
  <c r="B158" i="1"/>
  <c r="A158" i="1"/>
  <c r="L157" i="1"/>
  <c r="J157" i="1"/>
  <c r="I157" i="1"/>
  <c r="H157" i="1"/>
  <c r="G157" i="1"/>
  <c r="F157" i="1"/>
  <c r="B148" i="1"/>
  <c r="A148" i="1"/>
  <c r="L147" i="1"/>
  <c r="L158" i="1" s="1"/>
  <c r="J147" i="1"/>
  <c r="J158" i="1" s="1"/>
  <c r="I147" i="1"/>
  <c r="I158" i="1" s="1"/>
  <c r="H147" i="1"/>
  <c r="H158" i="1" s="1"/>
  <c r="G147" i="1"/>
  <c r="G158" i="1" s="1"/>
  <c r="F147" i="1"/>
  <c r="B139" i="1"/>
  <c r="A139" i="1"/>
  <c r="L138" i="1"/>
  <c r="J138" i="1"/>
  <c r="I138" i="1"/>
  <c r="H138" i="1"/>
  <c r="G138" i="1"/>
  <c r="F138" i="1"/>
  <c r="B129" i="1"/>
  <c r="A129" i="1"/>
  <c r="L128" i="1"/>
  <c r="L139" i="1" s="1"/>
  <c r="J128" i="1"/>
  <c r="J139" i="1" s="1"/>
  <c r="I128" i="1"/>
  <c r="I139" i="1" s="1"/>
  <c r="H128" i="1"/>
  <c r="H139" i="1" s="1"/>
  <c r="G128" i="1"/>
  <c r="G139" i="1" s="1"/>
  <c r="F128" i="1"/>
  <c r="F139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00" i="1" l="1"/>
  <c r="F158" i="1"/>
  <c r="G100" i="1"/>
  <c r="G197" i="1" s="1"/>
  <c r="I62" i="1"/>
  <c r="I197" i="1" s="1"/>
  <c r="F196" i="1"/>
  <c r="F177" i="1"/>
  <c r="H197" i="1"/>
  <c r="L197" i="1"/>
  <c r="J197" i="1"/>
  <c r="F197" i="1" l="1"/>
</calcChain>
</file>

<file path=xl/sharedStrings.xml><?xml version="1.0" encoding="utf-8"?>
<sst xmlns="http://schemas.openxmlformats.org/spreadsheetml/2006/main" count="292" uniqueCount="96">
  <si>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</si>
  <si>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</si>
  <si>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</si>
  <si>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</si>
  <si>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</si>
  <si>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</si>
  <si>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</si>
  <si>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</si>
  <si>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</si>
  <si>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</si>
  <si>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</si>
  <si>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</si>
  <si>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</si>
  <si>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</si>
  <si>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</si>
  <si>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</si>
  <si>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</si>
  <si>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</si>
  <si>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</si>
  <si>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</si>
  <si>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</si>
  <si>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</si>
  <si>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</si>
  <si>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</si>
  <si>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</si>
  <si>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</si>
  <si>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</si>
  <si>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</si>
  <si>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</si>
  <si>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</si>
  <si>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</si>
  <si>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</si>
  <si>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</si>
  <si>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</si>
  <si>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</si>
  <si>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</si>
  <si>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</si>
  <si>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</si>
  <si>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</si>
  <si>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54-2хн</t>
  </si>
  <si>
    <t>54-46гн</t>
  </si>
  <si>
    <t>54-11г</t>
  </si>
  <si>
    <t>54-21гн</t>
  </si>
  <si>
    <t>54-4г</t>
  </si>
  <si>
    <t>54-2гн</t>
  </si>
  <si>
    <t>54-11м</t>
  </si>
  <si>
    <t>54-7хн</t>
  </si>
  <si>
    <t>54-1в</t>
  </si>
  <si>
    <t>54-1г</t>
  </si>
  <si>
    <t>МБОУ Баганская СОШ №1</t>
  </si>
  <si>
    <t>Чай с сахаром</t>
  </si>
  <si>
    <t>Хлеб пшеничный в/с</t>
  </si>
  <si>
    <t>Пром</t>
  </si>
  <si>
    <t>Компот из смеси сухофруктов</t>
  </si>
  <si>
    <t>54-1хн</t>
  </si>
  <si>
    <t>Плов из отварной говядины</t>
  </si>
  <si>
    <t>Чай с лимоном и сахаром</t>
  </si>
  <si>
    <t>Хлеб ржаной</t>
  </si>
  <si>
    <t>Мандарин</t>
  </si>
  <si>
    <t>Каша жидкая молочная манная</t>
  </si>
  <si>
    <t>54-27к</t>
  </si>
  <si>
    <t>Сыр твердых сортов в нарезке</t>
  </si>
  <si>
    <t>54-1з</t>
  </si>
  <si>
    <t>Яблоко</t>
  </si>
  <si>
    <t>Жаркое по-домашнему</t>
  </si>
  <si>
    <t>54-9м</t>
  </si>
  <si>
    <t>Ватрушка творожная</t>
  </si>
  <si>
    <t>Компот из кураги</t>
  </si>
  <si>
    <t>П/Ф</t>
  </si>
  <si>
    <t>Какао с молоком</t>
  </si>
  <si>
    <t>Каша гречневая рассыпчатая</t>
  </si>
  <si>
    <t>Гуляш из говядины</t>
  </si>
  <si>
    <t>54-2м</t>
  </si>
  <si>
    <t>Картофельное пюре</t>
  </si>
  <si>
    <t>Макароны отварные</t>
  </si>
  <si>
    <t>Тефтели "Натуральные"</t>
  </si>
  <si>
    <t>Соус красный основной</t>
  </si>
  <si>
    <t>Курица отварная</t>
  </si>
  <si>
    <t>54-21м</t>
  </si>
  <si>
    <t>и. о. директора</t>
  </si>
  <si>
    <t>Т.Н. Удалова</t>
  </si>
  <si>
    <t>Котлеты домашние</t>
  </si>
  <si>
    <t>54-3 соус</t>
  </si>
  <si>
    <t>54-3 гн</t>
  </si>
  <si>
    <t>Капуста тушеная с мясом</t>
  </si>
  <si>
    <t>54-10м</t>
  </si>
  <si>
    <t>Банан</t>
  </si>
  <si>
    <t>Пельмени</t>
  </si>
  <si>
    <t>Сок яблочный</t>
  </si>
  <si>
    <t>кисломолочный</t>
  </si>
  <si>
    <t>Картофель дольками запеченный с овощами</t>
  </si>
  <si>
    <t>ДП-5г</t>
  </si>
  <si>
    <t>Борщ с капустой и картофелем со сметаной</t>
  </si>
  <si>
    <t>54-2с</t>
  </si>
  <si>
    <t>Чай с яблоком и сахаром</t>
  </si>
  <si>
    <t>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</si>
</sst>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" fillId="2" borderId="2" xfId="0" applyFont="1" applyFill="1" applyBorder="1" applyProtection="1"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7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K166" sqref="K16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0" t="s">
        <v>49</v>
      </c>
      <c r="D1" s="61"/>
      <c r="E1" s="61"/>
      <c r="F1" s="12" t="s">
        <v>16</v>
      </c>
      <c r="G1" s="2" t="s">
        <v>17</v>
      </c>
      <c r="H1" s="62" t="s">
        <v>79</v>
      </c>
      <c r="I1" s="62"/>
      <c r="J1" s="62"/>
      <c r="K1" s="62"/>
    </row>
    <row r="2" spans="1:12" ht="17.399999999999999" x14ac:dyDescent="0.25">
      <c r="A2" s="35" t="s">
        <v>6</v>
      </c>
      <c r="C2" s="2"/>
      <c r="G2" s="2" t="s">
        <v>18</v>
      </c>
      <c r="H2" s="62" t="s">
        <v>80</v>
      </c>
      <c r="I2" s="62"/>
      <c r="J2" s="62"/>
      <c r="K2" s="6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74</v>
      </c>
      <c r="F6" s="40">
        <v>150</v>
      </c>
      <c r="G6" s="40">
        <v>5.3</v>
      </c>
      <c r="H6" s="40">
        <v>4.9000000000000004</v>
      </c>
      <c r="I6" s="40">
        <v>32.799999999999997</v>
      </c>
      <c r="J6" s="40">
        <v>196.8</v>
      </c>
      <c r="K6" s="41" t="s">
        <v>48</v>
      </c>
      <c r="L6" s="40">
        <v>11.61</v>
      </c>
    </row>
    <row r="7" spans="1:12" ht="14.4" x14ac:dyDescent="0.3">
      <c r="A7" s="23"/>
      <c r="B7" s="15"/>
      <c r="C7" s="11"/>
      <c r="D7" s="6" t="s">
        <v>21</v>
      </c>
      <c r="E7" s="42" t="s">
        <v>81</v>
      </c>
      <c r="F7" s="43">
        <v>90</v>
      </c>
      <c r="G7" s="43">
        <v>13.7</v>
      </c>
      <c r="H7" s="43">
        <v>13</v>
      </c>
      <c r="I7" s="43">
        <v>8</v>
      </c>
      <c r="J7" s="43">
        <v>203.9</v>
      </c>
      <c r="K7" s="44" t="s">
        <v>68</v>
      </c>
      <c r="L7" s="43">
        <v>38.71</v>
      </c>
    </row>
    <row r="8" spans="1:12" ht="14.4" x14ac:dyDescent="0.3">
      <c r="A8" s="23"/>
      <c r="B8" s="15"/>
      <c r="C8" s="11"/>
      <c r="D8" s="7" t="s">
        <v>22</v>
      </c>
      <c r="E8" s="42" t="s">
        <v>50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 t="s">
        <v>44</v>
      </c>
      <c r="L8" s="43">
        <v>1.42</v>
      </c>
    </row>
    <row r="9" spans="1:12" ht="14.4" x14ac:dyDescent="0.3">
      <c r="A9" s="23"/>
      <c r="B9" s="15"/>
      <c r="C9" s="11"/>
      <c r="D9" s="7" t="s">
        <v>23</v>
      </c>
      <c r="E9" s="42" t="s">
        <v>57</v>
      </c>
      <c r="F9" s="43">
        <v>40</v>
      </c>
      <c r="G9" s="43">
        <v>2.6</v>
      </c>
      <c r="H9" s="43">
        <v>0.5</v>
      </c>
      <c r="I9" s="43">
        <v>13.4</v>
      </c>
      <c r="J9" s="43">
        <v>68.3</v>
      </c>
      <c r="K9" s="44" t="s">
        <v>52</v>
      </c>
      <c r="L9" s="43">
        <v>4.88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21</v>
      </c>
      <c r="E11" s="42" t="s">
        <v>76</v>
      </c>
      <c r="F11" s="43">
        <v>30</v>
      </c>
      <c r="G11" s="43">
        <v>1</v>
      </c>
      <c r="H11" s="43">
        <v>0.7</v>
      </c>
      <c r="I11" s="43">
        <v>2.7</v>
      </c>
      <c r="J11" s="43">
        <v>21.2</v>
      </c>
      <c r="K11" s="44" t="s">
        <v>82</v>
      </c>
      <c r="L11" s="43">
        <v>3.88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22.8</v>
      </c>
      <c r="H13" s="19">
        <f t="shared" si="0"/>
        <v>19.099999999999998</v>
      </c>
      <c r="I13" s="19">
        <f t="shared" si="0"/>
        <v>63.3</v>
      </c>
      <c r="J13" s="19">
        <f t="shared" si="0"/>
        <v>517.00000000000011</v>
      </c>
      <c r="K13" s="25"/>
      <c r="L13" s="19">
        <f t="shared" ref="L13" si="1">SUM(L6:L12)</f>
        <v>60.500000000000007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510</v>
      </c>
      <c r="G24" s="32">
        <f t="shared" ref="G24:J24" si="4">G13+G23</f>
        <v>22.8</v>
      </c>
      <c r="H24" s="32">
        <f t="shared" si="4"/>
        <v>19.099999999999998</v>
      </c>
      <c r="I24" s="32">
        <f t="shared" si="4"/>
        <v>63.3</v>
      </c>
      <c r="J24" s="32">
        <f t="shared" si="4"/>
        <v>517.00000000000011</v>
      </c>
      <c r="K24" s="32"/>
      <c r="L24" s="32">
        <f t="shared" ref="L24" si="5">L13+L23</f>
        <v>60.500000000000007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200</v>
      </c>
      <c r="G25" s="40">
        <v>15.3</v>
      </c>
      <c r="H25" s="40">
        <v>14.7</v>
      </c>
      <c r="I25" s="40">
        <v>38.6</v>
      </c>
      <c r="J25" s="40">
        <v>348.2</v>
      </c>
      <c r="K25" s="41" t="s">
        <v>45</v>
      </c>
      <c r="L25" s="40">
        <v>63.37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56</v>
      </c>
      <c r="F27" s="43">
        <v>200</v>
      </c>
      <c r="G27" s="43">
        <v>0.2</v>
      </c>
      <c r="H27" s="43">
        <v>0.1</v>
      </c>
      <c r="I27" s="43">
        <v>6.6</v>
      </c>
      <c r="J27" s="43">
        <v>27.9</v>
      </c>
      <c r="K27" s="44" t="s">
        <v>83</v>
      </c>
      <c r="L27" s="43">
        <v>3.63</v>
      </c>
    </row>
    <row r="28" spans="1:12" ht="14.4" x14ac:dyDescent="0.3">
      <c r="A28" s="14"/>
      <c r="B28" s="15"/>
      <c r="C28" s="11"/>
      <c r="D28" s="7" t="s">
        <v>23</v>
      </c>
      <c r="E28" s="42" t="s">
        <v>51</v>
      </c>
      <c r="F28" s="43">
        <v>50</v>
      </c>
      <c r="G28" s="43">
        <v>3.8</v>
      </c>
      <c r="H28" s="43">
        <v>0.4</v>
      </c>
      <c r="I28" s="43">
        <v>24.6</v>
      </c>
      <c r="J28" s="43">
        <v>117.2</v>
      </c>
      <c r="K28" s="44" t="s">
        <v>52</v>
      </c>
      <c r="L28" s="43">
        <v>4.5</v>
      </c>
    </row>
    <row r="29" spans="1:12" ht="14.4" x14ac:dyDescent="0.3">
      <c r="A29" s="14"/>
      <c r="B29" s="15"/>
      <c r="C29" s="11"/>
      <c r="D29" s="7" t="s">
        <v>24</v>
      </c>
      <c r="E29" s="42" t="s">
        <v>63</v>
      </c>
      <c r="F29" s="43">
        <v>150</v>
      </c>
      <c r="G29" s="43">
        <v>0.6</v>
      </c>
      <c r="H29" s="43">
        <v>0.6</v>
      </c>
      <c r="I29" s="43">
        <v>14.7</v>
      </c>
      <c r="J29" s="43">
        <v>66.599999999999994</v>
      </c>
      <c r="K29" s="44" t="s">
        <v>52</v>
      </c>
      <c r="L29" s="43">
        <v>23.3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19.900000000000002</v>
      </c>
      <c r="H32" s="19">
        <f t="shared" ref="H32" si="7">SUM(H25:H31)</f>
        <v>15.799999999999999</v>
      </c>
      <c r="I32" s="19">
        <f t="shared" ref="I32" si="8">SUM(I25:I31)</f>
        <v>84.500000000000014</v>
      </c>
      <c r="J32" s="19">
        <f t="shared" ref="J32:L32" si="9">SUM(J25:J31)</f>
        <v>559.9</v>
      </c>
      <c r="K32" s="25"/>
      <c r="L32" s="19">
        <f t="shared" si="9"/>
        <v>94.8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600</v>
      </c>
      <c r="G43" s="32">
        <f t="shared" ref="G43" si="14">G32+G42</f>
        <v>19.900000000000002</v>
      </c>
      <c r="H43" s="32">
        <f t="shared" ref="H43" si="15">H32+H42</f>
        <v>15.799999999999999</v>
      </c>
      <c r="I43" s="32">
        <f t="shared" ref="I43" si="16">I32+I42</f>
        <v>84.500000000000014</v>
      </c>
      <c r="J43" s="32">
        <f t="shared" ref="J43:L43" si="17">J32+J42</f>
        <v>559.9</v>
      </c>
      <c r="K43" s="32"/>
      <c r="L43" s="32">
        <f t="shared" si="17"/>
        <v>94.8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250</v>
      </c>
      <c r="G44" s="40">
        <v>6.7</v>
      </c>
      <c r="H44" s="40">
        <v>7.2</v>
      </c>
      <c r="I44" s="40">
        <v>31.6</v>
      </c>
      <c r="J44" s="40">
        <v>217.8</v>
      </c>
      <c r="K44" s="41" t="s">
        <v>60</v>
      </c>
      <c r="L44" s="40">
        <v>19.190000000000001</v>
      </c>
    </row>
    <row r="45" spans="1:12" ht="14.4" x14ac:dyDescent="0.3">
      <c r="A45" s="23"/>
      <c r="B45" s="15"/>
      <c r="C45" s="11"/>
      <c r="D45" s="6" t="s">
        <v>23</v>
      </c>
      <c r="E45" s="42" t="s">
        <v>51</v>
      </c>
      <c r="F45" s="43">
        <v>30</v>
      </c>
      <c r="G45" s="43">
        <v>2.2999999999999998</v>
      </c>
      <c r="H45" s="43">
        <v>0.2</v>
      </c>
      <c r="I45" s="43">
        <v>14.8</v>
      </c>
      <c r="J45" s="43">
        <v>70.3</v>
      </c>
      <c r="K45" s="44" t="s">
        <v>52</v>
      </c>
      <c r="L45" s="43">
        <v>2.7</v>
      </c>
    </row>
    <row r="46" spans="1:12" ht="14.4" x14ac:dyDescent="0.3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0.5</v>
      </c>
      <c r="H46" s="43">
        <v>0</v>
      </c>
      <c r="I46" s="43">
        <v>19.8</v>
      </c>
      <c r="J46" s="43">
        <v>81</v>
      </c>
      <c r="K46" s="44" t="s">
        <v>54</v>
      </c>
      <c r="L46" s="43">
        <v>7.3</v>
      </c>
    </row>
    <row r="47" spans="1:12" ht="14.4" x14ac:dyDescent="0.3">
      <c r="A47" s="23"/>
      <c r="B47" s="15"/>
      <c r="C47" s="11"/>
      <c r="D47" s="7" t="s">
        <v>23</v>
      </c>
      <c r="E47" s="42" t="s">
        <v>57</v>
      </c>
      <c r="F47" s="43">
        <v>40</v>
      </c>
      <c r="G47" s="43">
        <v>2.6</v>
      </c>
      <c r="H47" s="43">
        <v>0.5</v>
      </c>
      <c r="I47" s="43">
        <v>13.4</v>
      </c>
      <c r="J47" s="43">
        <v>68.3</v>
      </c>
      <c r="K47" s="44" t="s">
        <v>52</v>
      </c>
      <c r="L47" s="43">
        <v>4.88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28.8" x14ac:dyDescent="0.3">
      <c r="A49" s="23"/>
      <c r="B49" s="15"/>
      <c r="C49" s="11"/>
      <c r="D49" s="59" t="s">
        <v>89</v>
      </c>
      <c r="E49" s="42" t="s">
        <v>61</v>
      </c>
      <c r="F49" s="43">
        <v>35</v>
      </c>
      <c r="G49" s="43">
        <v>8.1</v>
      </c>
      <c r="H49" s="43">
        <v>10.3</v>
      </c>
      <c r="I49" s="43">
        <v>0</v>
      </c>
      <c r="J49" s="43">
        <v>125.4</v>
      </c>
      <c r="K49" s="44" t="s">
        <v>62</v>
      </c>
      <c r="L49" s="43">
        <v>33.93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20.2</v>
      </c>
      <c r="H51" s="19">
        <f t="shared" ref="H51" si="19">SUM(H44:H50)</f>
        <v>18.200000000000003</v>
      </c>
      <c r="I51" s="19">
        <f t="shared" ref="I51" si="20">SUM(I44:I50)</f>
        <v>79.600000000000009</v>
      </c>
      <c r="J51" s="19">
        <f t="shared" ref="J51:L51" si="21">SUM(J44:J50)</f>
        <v>562.80000000000007</v>
      </c>
      <c r="K51" s="25"/>
      <c r="L51" s="19">
        <f t="shared" si="21"/>
        <v>68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555</v>
      </c>
      <c r="G62" s="32">
        <f t="shared" ref="G62" si="26">G51+G61</f>
        <v>20.2</v>
      </c>
      <c r="H62" s="32">
        <f t="shared" ref="H62" si="27">H51+H61</f>
        <v>18.200000000000003</v>
      </c>
      <c r="I62" s="32">
        <f t="shared" ref="I62" si="28">I51+I61</f>
        <v>79.600000000000009</v>
      </c>
      <c r="J62" s="32">
        <f t="shared" ref="J62:L62" si="29">J51+J61</f>
        <v>562.80000000000007</v>
      </c>
      <c r="K62" s="32"/>
      <c r="L62" s="32">
        <f t="shared" si="29"/>
        <v>68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73</v>
      </c>
      <c r="F63" s="40">
        <v>150</v>
      </c>
      <c r="G63" s="40">
        <v>3.1</v>
      </c>
      <c r="H63" s="40">
        <v>5.3</v>
      </c>
      <c r="I63" s="40">
        <v>19.8</v>
      </c>
      <c r="J63" s="40">
        <v>139.4</v>
      </c>
      <c r="K63" s="41" t="s">
        <v>41</v>
      </c>
      <c r="L63" s="40">
        <v>15.03</v>
      </c>
    </row>
    <row r="64" spans="1:12" ht="14.4" x14ac:dyDescent="0.3">
      <c r="A64" s="23"/>
      <c r="B64" s="15"/>
      <c r="C64" s="11"/>
      <c r="D64" s="6" t="s">
        <v>21</v>
      </c>
      <c r="E64" s="42" t="s">
        <v>84</v>
      </c>
      <c r="F64" s="43">
        <v>100</v>
      </c>
      <c r="G64" s="43">
        <v>11</v>
      </c>
      <c r="H64" s="43">
        <v>11</v>
      </c>
      <c r="I64" s="43">
        <v>6.7</v>
      </c>
      <c r="J64" s="43">
        <v>169.7</v>
      </c>
      <c r="K64" s="44" t="s">
        <v>85</v>
      </c>
      <c r="L64" s="43">
        <v>46.85</v>
      </c>
    </row>
    <row r="65" spans="1:12" ht="14.4" x14ac:dyDescent="0.3">
      <c r="A65" s="23"/>
      <c r="B65" s="15"/>
      <c r="C65" s="11"/>
      <c r="D65" s="7" t="s">
        <v>22</v>
      </c>
      <c r="E65" s="42" t="s">
        <v>50</v>
      </c>
      <c r="F65" s="43">
        <v>200</v>
      </c>
      <c r="G65" s="43">
        <v>0.2</v>
      </c>
      <c r="H65" s="43">
        <v>0</v>
      </c>
      <c r="I65" s="43">
        <v>6.4</v>
      </c>
      <c r="J65" s="43">
        <v>26.8</v>
      </c>
      <c r="K65" s="44" t="s">
        <v>44</v>
      </c>
      <c r="L65" s="43">
        <v>1.42</v>
      </c>
    </row>
    <row r="66" spans="1:12" ht="14.4" x14ac:dyDescent="0.3">
      <c r="A66" s="23"/>
      <c r="B66" s="15"/>
      <c r="C66" s="11"/>
      <c r="D66" s="7" t="s">
        <v>23</v>
      </c>
      <c r="E66" s="42" t="s">
        <v>51</v>
      </c>
      <c r="F66" s="43">
        <v>50</v>
      </c>
      <c r="G66" s="43">
        <v>3.8</v>
      </c>
      <c r="H66" s="43">
        <v>0.4</v>
      </c>
      <c r="I66" s="43">
        <v>24.6</v>
      </c>
      <c r="J66" s="43">
        <v>117.2</v>
      </c>
      <c r="K66" s="44" t="s">
        <v>52</v>
      </c>
      <c r="L66" s="43">
        <v>4.5</v>
      </c>
    </row>
    <row r="67" spans="1:12" ht="14.4" x14ac:dyDescent="0.3">
      <c r="A67" s="23"/>
      <c r="B67" s="15"/>
      <c r="C67" s="11"/>
      <c r="D67" s="7" t="s">
        <v>24</v>
      </c>
      <c r="E67" s="42" t="s">
        <v>86</v>
      </c>
      <c r="F67" s="43">
        <v>150</v>
      </c>
      <c r="G67" s="43">
        <v>2.2999999999999998</v>
      </c>
      <c r="H67" s="43">
        <v>0.8</v>
      </c>
      <c r="I67" s="43">
        <v>31.5</v>
      </c>
      <c r="J67" s="43">
        <v>141.80000000000001</v>
      </c>
      <c r="K67" s="44" t="s">
        <v>52</v>
      </c>
      <c r="L67" s="43">
        <v>20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20.399999999999999</v>
      </c>
      <c r="H70" s="19">
        <f t="shared" ref="H70" si="31">SUM(H63:H69)</f>
        <v>17.5</v>
      </c>
      <c r="I70" s="19">
        <f t="shared" ref="I70" si="32">SUM(I63:I69)</f>
        <v>89</v>
      </c>
      <c r="J70" s="19">
        <f t="shared" ref="J70:L70" si="33">SUM(J63:J69)</f>
        <v>594.90000000000009</v>
      </c>
      <c r="K70" s="25"/>
      <c r="L70" s="19">
        <f t="shared" si="33"/>
        <v>87.800000000000011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650</v>
      </c>
      <c r="G81" s="32">
        <f t="shared" ref="G81" si="38">G70+G80</f>
        <v>20.399999999999999</v>
      </c>
      <c r="H81" s="32">
        <f t="shared" ref="H81" si="39">H70+H80</f>
        <v>17.5</v>
      </c>
      <c r="I81" s="32">
        <f t="shared" ref="I81" si="40">I70+I80</f>
        <v>89</v>
      </c>
      <c r="J81" s="32">
        <f t="shared" ref="J81:L81" si="41">J70+J80</f>
        <v>594.90000000000009</v>
      </c>
      <c r="K81" s="32"/>
      <c r="L81" s="32">
        <f t="shared" si="41"/>
        <v>87.800000000000011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70</v>
      </c>
      <c r="F82" s="40">
        <v>200</v>
      </c>
      <c r="G82" s="40">
        <v>11</v>
      </c>
      <c r="H82" s="40">
        <v>8.5</v>
      </c>
      <c r="I82" s="40">
        <v>47.9</v>
      </c>
      <c r="J82" s="40">
        <v>311.60000000000002</v>
      </c>
      <c r="K82" s="41" t="s">
        <v>43</v>
      </c>
      <c r="L82" s="40">
        <v>18.84</v>
      </c>
    </row>
    <row r="83" spans="1:12" ht="14.4" x14ac:dyDescent="0.3">
      <c r="A83" s="23"/>
      <c r="B83" s="15"/>
      <c r="C83" s="11"/>
      <c r="D83" s="6" t="s">
        <v>21</v>
      </c>
      <c r="E83" s="42" t="s">
        <v>71</v>
      </c>
      <c r="F83" s="43">
        <v>90</v>
      </c>
      <c r="G83" s="43">
        <v>15.3</v>
      </c>
      <c r="H83" s="43">
        <v>14.9</v>
      </c>
      <c r="I83" s="43">
        <v>3.5</v>
      </c>
      <c r="J83" s="43">
        <v>208.9</v>
      </c>
      <c r="K83" s="44" t="s">
        <v>72</v>
      </c>
      <c r="L83" s="43">
        <v>46.94</v>
      </c>
    </row>
    <row r="84" spans="1:12" ht="14.4" x14ac:dyDescent="0.3">
      <c r="A84" s="23"/>
      <c r="B84" s="15"/>
      <c r="C84" s="11"/>
      <c r="D84" s="7" t="s">
        <v>22</v>
      </c>
      <c r="E84" s="42" t="s">
        <v>67</v>
      </c>
      <c r="F84" s="43">
        <v>200</v>
      </c>
      <c r="G84" s="43">
        <v>1</v>
      </c>
      <c r="H84" s="43">
        <v>0.1</v>
      </c>
      <c r="I84" s="43">
        <v>15.6</v>
      </c>
      <c r="J84" s="43">
        <v>66.900000000000006</v>
      </c>
      <c r="K84" s="44" t="s">
        <v>39</v>
      </c>
      <c r="L84" s="43">
        <v>11.72</v>
      </c>
    </row>
    <row r="85" spans="1:12" ht="14.4" x14ac:dyDescent="0.3">
      <c r="A85" s="23"/>
      <c r="B85" s="15"/>
      <c r="C85" s="11"/>
      <c r="D85" s="7" t="s">
        <v>23</v>
      </c>
      <c r="E85" s="42" t="s">
        <v>57</v>
      </c>
      <c r="F85" s="43">
        <v>50</v>
      </c>
      <c r="G85" s="43">
        <v>3.3</v>
      </c>
      <c r="H85" s="43">
        <v>0.6</v>
      </c>
      <c r="I85" s="43">
        <v>16.7</v>
      </c>
      <c r="J85" s="43">
        <v>85.4</v>
      </c>
      <c r="K85" s="44" t="s">
        <v>52</v>
      </c>
      <c r="L85" s="43">
        <v>6.1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30.6</v>
      </c>
      <c r="H89" s="19">
        <f t="shared" ref="H89" si="43">SUM(H82:H88)</f>
        <v>24.1</v>
      </c>
      <c r="I89" s="19">
        <f t="shared" ref="I89" si="44">SUM(I82:I88)</f>
        <v>83.7</v>
      </c>
      <c r="J89" s="19">
        <f t="shared" ref="J89:L89" si="45">SUM(J82:J88)</f>
        <v>672.8</v>
      </c>
      <c r="K89" s="25"/>
      <c r="L89" s="19">
        <f t="shared" si="45"/>
        <v>83.6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540</v>
      </c>
      <c r="G100" s="32">
        <f t="shared" ref="G100" si="50">G89+G99</f>
        <v>30.6</v>
      </c>
      <c r="H100" s="32">
        <f t="shared" ref="H100" si="51">H89+H99</f>
        <v>24.1</v>
      </c>
      <c r="I100" s="32">
        <f t="shared" ref="I100" si="52">I89+I99</f>
        <v>83.7</v>
      </c>
      <c r="J100" s="32">
        <f t="shared" ref="J100:L100" si="53">J89+J99</f>
        <v>672.8</v>
      </c>
      <c r="K100" s="32"/>
      <c r="L100" s="32">
        <f t="shared" si="53"/>
        <v>83.6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87</v>
      </c>
      <c r="F101" s="40">
        <v>150</v>
      </c>
      <c r="G101" s="40">
        <v>12.7</v>
      </c>
      <c r="H101" s="40">
        <v>19.8</v>
      </c>
      <c r="I101" s="40">
        <v>35.5</v>
      </c>
      <c r="J101" s="40">
        <v>370.9</v>
      </c>
      <c r="K101" s="41" t="s">
        <v>68</v>
      </c>
      <c r="L101" s="40">
        <v>51.5</v>
      </c>
    </row>
    <row r="102" spans="1:12" ht="14.4" x14ac:dyDescent="0.3">
      <c r="A102" s="23"/>
      <c r="B102" s="15"/>
      <c r="C102" s="11"/>
      <c r="D102" s="51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30</v>
      </c>
      <c r="E103" s="42" t="s">
        <v>88</v>
      </c>
      <c r="F103" s="43">
        <v>200</v>
      </c>
      <c r="G103" s="43">
        <v>1</v>
      </c>
      <c r="H103" s="43">
        <v>0.2</v>
      </c>
      <c r="I103" s="43">
        <v>20.2</v>
      </c>
      <c r="J103" s="43">
        <v>86.6</v>
      </c>
      <c r="K103" s="44" t="s">
        <v>52</v>
      </c>
      <c r="L103" s="43">
        <v>18</v>
      </c>
    </row>
    <row r="104" spans="1:12" ht="14.4" x14ac:dyDescent="0.3">
      <c r="A104" s="23"/>
      <c r="B104" s="15"/>
      <c r="C104" s="11"/>
      <c r="D104" s="7" t="s">
        <v>23</v>
      </c>
      <c r="E104" s="42" t="s">
        <v>57</v>
      </c>
      <c r="F104" s="43">
        <v>50</v>
      </c>
      <c r="G104" s="43">
        <v>3.3</v>
      </c>
      <c r="H104" s="43">
        <v>0.6</v>
      </c>
      <c r="I104" s="43">
        <v>16.7</v>
      </c>
      <c r="J104" s="43">
        <v>85.4</v>
      </c>
      <c r="K104" s="44" t="s">
        <v>52</v>
      </c>
      <c r="L104" s="43">
        <v>6.1</v>
      </c>
    </row>
    <row r="105" spans="1:12" ht="14.4" x14ac:dyDescent="0.3">
      <c r="A105" s="23"/>
      <c r="B105" s="15"/>
      <c r="C105" s="11"/>
      <c r="D105" s="7" t="s">
        <v>24</v>
      </c>
      <c r="E105" s="42" t="s">
        <v>58</v>
      </c>
      <c r="F105" s="43">
        <v>100</v>
      </c>
      <c r="G105" s="43">
        <v>0.8</v>
      </c>
      <c r="H105" s="43">
        <v>0.2</v>
      </c>
      <c r="I105" s="43">
        <v>7.5</v>
      </c>
      <c r="J105" s="43">
        <v>35</v>
      </c>
      <c r="K105" s="44" t="s">
        <v>52</v>
      </c>
      <c r="L105" s="43">
        <v>13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17.8</v>
      </c>
      <c r="H108" s="19">
        <f t="shared" si="54"/>
        <v>20.8</v>
      </c>
      <c r="I108" s="19">
        <f t="shared" si="54"/>
        <v>79.900000000000006</v>
      </c>
      <c r="J108" s="19">
        <f t="shared" si="54"/>
        <v>577.9</v>
      </c>
      <c r="K108" s="25"/>
      <c r="L108" s="19">
        <f t="shared" ref="L108" si="55">SUM(L101:L107)</f>
        <v>88.6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500</v>
      </c>
      <c r="G119" s="32">
        <f t="shared" ref="G119" si="58">G108+G118</f>
        <v>17.8</v>
      </c>
      <c r="H119" s="32">
        <f t="shared" ref="H119" si="59">H108+H118</f>
        <v>20.8</v>
      </c>
      <c r="I119" s="32">
        <f t="shared" ref="I119" si="60">I108+I118</f>
        <v>79.900000000000006</v>
      </c>
      <c r="J119" s="32">
        <f t="shared" ref="J119:L119" si="61">J108+J118</f>
        <v>577.9</v>
      </c>
      <c r="K119" s="32"/>
      <c r="L119" s="32">
        <f t="shared" si="61"/>
        <v>88.6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90</v>
      </c>
      <c r="F120" s="40">
        <v>200</v>
      </c>
      <c r="G120" s="40">
        <v>4.5999999999999996</v>
      </c>
      <c r="H120" s="40">
        <v>10.4</v>
      </c>
      <c r="I120" s="40">
        <v>33.9</v>
      </c>
      <c r="J120" s="40">
        <v>247.1</v>
      </c>
      <c r="K120" s="41" t="s">
        <v>91</v>
      </c>
      <c r="L120" s="40">
        <v>20.98</v>
      </c>
    </row>
    <row r="121" spans="1:12" ht="14.4" x14ac:dyDescent="0.3">
      <c r="A121" s="14"/>
      <c r="B121" s="15"/>
      <c r="C121" s="11"/>
      <c r="D121" s="8" t="s">
        <v>21</v>
      </c>
      <c r="E121" s="56" t="s">
        <v>75</v>
      </c>
      <c r="F121" s="57">
        <v>90</v>
      </c>
      <c r="G121" s="57">
        <v>11.1</v>
      </c>
      <c r="H121" s="57">
        <v>9</v>
      </c>
      <c r="I121" s="57">
        <v>6.5</v>
      </c>
      <c r="J121" s="57">
        <v>151.1</v>
      </c>
      <c r="K121" s="58" t="s">
        <v>68</v>
      </c>
      <c r="L121" s="57">
        <v>41.22</v>
      </c>
    </row>
    <row r="122" spans="1:12" ht="14.4" x14ac:dyDescent="0.3">
      <c r="A122" s="14"/>
      <c r="B122" s="15"/>
      <c r="C122" s="11"/>
      <c r="D122" s="6" t="s">
        <v>23</v>
      </c>
      <c r="E122" s="42" t="s">
        <v>57</v>
      </c>
      <c r="F122" s="43">
        <v>30</v>
      </c>
      <c r="G122" s="43">
        <v>2</v>
      </c>
      <c r="H122" s="43">
        <v>0.4</v>
      </c>
      <c r="I122" s="43">
        <v>10</v>
      </c>
      <c r="J122" s="43">
        <v>51.2</v>
      </c>
      <c r="K122" s="44" t="s">
        <v>52</v>
      </c>
      <c r="L122" s="43">
        <v>3.66</v>
      </c>
    </row>
    <row r="123" spans="1:12" ht="14.4" x14ac:dyDescent="0.3">
      <c r="A123" s="14"/>
      <c r="B123" s="15"/>
      <c r="C123" s="11"/>
      <c r="D123" s="7" t="s">
        <v>22</v>
      </c>
      <c r="E123" s="42" t="s">
        <v>56</v>
      </c>
      <c r="F123" s="43">
        <v>200</v>
      </c>
      <c r="G123" s="43">
        <v>0.2</v>
      </c>
      <c r="H123" s="43">
        <v>0.1</v>
      </c>
      <c r="I123" s="43">
        <v>6.6</v>
      </c>
      <c r="J123" s="43">
        <v>27.9</v>
      </c>
      <c r="K123" s="44" t="s">
        <v>46</v>
      </c>
      <c r="L123" s="43">
        <v>3.63</v>
      </c>
    </row>
    <row r="124" spans="1:12" ht="14.4" x14ac:dyDescent="0.3">
      <c r="A124" s="14"/>
      <c r="B124" s="15"/>
      <c r="C124" s="11"/>
      <c r="D124" s="7" t="s">
        <v>23</v>
      </c>
      <c r="E124" s="42" t="s">
        <v>51</v>
      </c>
      <c r="F124" s="43">
        <v>50</v>
      </c>
      <c r="G124" s="43">
        <v>3.8</v>
      </c>
      <c r="H124" s="43">
        <v>0.4</v>
      </c>
      <c r="I124" s="43">
        <v>24.6</v>
      </c>
      <c r="J124" s="43">
        <v>117.2</v>
      </c>
      <c r="K124" s="44" t="s">
        <v>52</v>
      </c>
      <c r="L124" s="43">
        <v>4.5</v>
      </c>
    </row>
    <row r="125" spans="1:12" ht="14.4" x14ac:dyDescent="0.3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4.4" x14ac:dyDescent="0.3">
      <c r="A128" s="16"/>
      <c r="B128" s="17"/>
      <c r="C128" s="8"/>
      <c r="D128" s="18" t="s">
        <v>33</v>
      </c>
      <c r="E128" s="9"/>
      <c r="F128" s="19">
        <f>SUM(F120:F127)</f>
        <v>570</v>
      </c>
      <c r="G128" s="19">
        <f t="shared" ref="G128:J128" si="62">SUM(G120:G127)</f>
        <v>21.7</v>
      </c>
      <c r="H128" s="19">
        <f t="shared" si="62"/>
        <v>20.299999999999997</v>
      </c>
      <c r="I128" s="19">
        <f t="shared" si="62"/>
        <v>81.599999999999994</v>
      </c>
      <c r="J128" s="19">
        <f t="shared" si="62"/>
        <v>594.5</v>
      </c>
      <c r="K128" s="25"/>
      <c r="L128" s="19">
        <f t="shared" ref="L128" si="63">SUM(L120:L127)</f>
        <v>73.989999999999995</v>
      </c>
    </row>
    <row r="129" spans="1:12" ht="14.4" x14ac:dyDescent="0.3">
      <c r="A129" s="13">
        <f>A120</f>
        <v>2</v>
      </c>
      <c r="B129" s="13">
        <f>B120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7" t="s">
        <v>32</v>
      </c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4.4" x14ac:dyDescent="0.3">
      <c r="A138" s="16"/>
      <c r="B138" s="17"/>
      <c r="C138" s="8"/>
      <c r="D138" s="18" t="s">
        <v>33</v>
      </c>
      <c r="E138" s="9"/>
      <c r="F138" s="19">
        <f>SUM(F129:F137)</f>
        <v>0</v>
      </c>
      <c r="G138" s="19">
        <f t="shared" ref="G138:J138" si="64">SUM(G129:G137)</f>
        <v>0</v>
      </c>
      <c r="H138" s="19">
        <f t="shared" si="64"/>
        <v>0</v>
      </c>
      <c r="I138" s="19">
        <f t="shared" si="64"/>
        <v>0</v>
      </c>
      <c r="J138" s="19">
        <f t="shared" si="64"/>
        <v>0</v>
      </c>
      <c r="K138" s="25"/>
      <c r="L138" s="19">
        <f t="shared" ref="L138" si="65">SUM(L129:L137)</f>
        <v>0</v>
      </c>
    </row>
    <row r="139" spans="1:12" ht="14.4" x14ac:dyDescent="0.25">
      <c r="A139" s="33">
        <f>A120</f>
        <v>2</v>
      </c>
      <c r="B139" s="33">
        <f>B120</f>
        <v>2</v>
      </c>
      <c r="C139" s="63" t="s">
        <v>4</v>
      </c>
      <c r="D139" s="64"/>
      <c r="E139" s="31"/>
      <c r="F139" s="32">
        <f>F128+F138</f>
        <v>570</v>
      </c>
      <c r="G139" s="32">
        <f t="shared" ref="G139" si="66">G128+G138</f>
        <v>21.7</v>
      </c>
      <c r="H139" s="32">
        <f t="shared" ref="H139" si="67">H128+H138</f>
        <v>20.299999999999997</v>
      </c>
      <c r="I139" s="32">
        <f t="shared" ref="I139" si="68">I128+I138</f>
        <v>81.599999999999994</v>
      </c>
      <c r="J139" s="32">
        <f t="shared" ref="J139:L139" si="69">J128+J138</f>
        <v>594.5</v>
      </c>
      <c r="K139" s="32"/>
      <c r="L139" s="32">
        <f t="shared" si="69"/>
        <v>73.989999999999995</v>
      </c>
    </row>
    <row r="140" spans="1:12" ht="14.4" x14ac:dyDescent="0.3">
      <c r="A140" s="20">
        <v>2</v>
      </c>
      <c r="B140" s="21">
        <v>3</v>
      </c>
      <c r="C140" s="22" t="s">
        <v>20</v>
      </c>
      <c r="D140" s="5" t="s">
        <v>21</v>
      </c>
      <c r="E140" s="39" t="s">
        <v>92</v>
      </c>
      <c r="F140" s="40">
        <v>200</v>
      </c>
      <c r="G140" s="40">
        <v>4.7</v>
      </c>
      <c r="H140" s="40">
        <v>5.7</v>
      </c>
      <c r="I140" s="40">
        <v>10.1</v>
      </c>
      <c r="J140" s="40">
        <v>110.4</v>
      </c>
      <c r="K140" s="41" t="s">
        <v>93</v>
      </c>
      <c r="L140" s="40">
        <v>12.95</v>
      </c>
    </row>
    <row r="141" spans="1:12" ht="14.4" x14ac:dyDescent="0.3">
      <c r="A141" s="23"/>
      <c r="B141" s="15"/>
      <c r="C141" s="11"/>
      <c r="D141" s="6" t="s">
        <v>23</v>
      </c>
      <c r="E141" s="42" t="s">
        <v>66</v>
      </c>
      <c r="F141" s="43">
        <v>120</v>
      </c>
      <c r="G141" s="43">
        <v>19.8</v>
      </c>
      <c r="H141" s="43">
        <v>24.7</v>
      </c>
      <c r="I141" s="43">
        <v>36</v>
      </c>
      <c r="J141" s="43">
        <v>445.6</v>
      </c>
      <c r="K141" s="44" t="s">
        <v>47</v>
      </c>
      <c r="L141" s="43">
        <v>50.32</v>
      </c>
    </row>
    <row r="142" spans="1:12" ht="14.4" x14ac:dyDescent="0.3">
      <c r="A142" s="23"/>
      <c r="B142" s="15"/>
      <c r="C142" s="11"/>
      <c r="D142" s="7" t="s">
        <v>22</v>
      </c>
      <c r="E142" s="42" t="s">
        <v>94</v>
      </c>
      <c r="F142" s="43">
        <v>200</v>
      </c>
      <c r="G142" s="43">
        <v>0.2</v>
      </c>
      <c r="H142" s="43">
        <v>0.1</v>
      </c>
      <c r="I142" s="43">
        <v>7.5</v>
      </c>
      <c r="J142" s="43">
        <v>31.7</v>
      </c>
      <c r="K142" s="44" t="s">
        <v>40</v>
      </c>
      <c r="L142" s="43">
        <v>4.43</v>
      </c>
    </row>
    <row r="143" spans="1:12" ht="15.75" customHeight="1" x14ac:dyDescent="0.3">
      <c r="A143" s="23"/>
      <c r="B143" s="15"/>
      <c r="C143" s="11"/>
      <c r="D143" s="7" t="s">
        <v>23</v>
      </c>
      <c r="E143" s="42" t="s">
        <v>57</v>
      </c>
      <c r="F143" s="43">
        <v>40</v>
      </c>
      <c r="G143" s="43">
        <v>2.6</v>
      </c>
      <c r="H143" s="43">
        <v>0.5</v>
      </c>
      <c r="I143" s="43">
        <v>13.4</v>
      </c>
      <c r="J143" s="43">
        <v>68.3</v>
      </c>
      <c r="K143" s="44" t="s">
        <v>52</v>
      </c>
      <c r="L143" s="43">
        <v>4.88</v>
      </c>
    </row>
    <row r="144" spans="1:12" ht="14.4" x14ac:dyDescent="0.3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4.4" x14ac:dyDescent="0.3">
      <c r="A147" s="24"/>
      <c r="B147" s="17"/>
      <c r="C147" s="8"/>
      <c r="D147" s="18" t="s">
        <v>33</v>
      </c>
      <c r="E147" s="9"/>
      <c r="F147" s="19">
        <f>SUM(F140:F146)</f>
        <v>560</v>
      </c>
      <c r="G147" s="19">
        <f t="shared" ref="G147:J147" si="70">SUM(G140:G146)</f>
        <v>27.3</v>
      </c>
      <c r="H147" s="19">
        <f t="shared" si="70"/>
        <v>31</v>
      </c>
      <c r="I147" s="19">
        <f t="shared" si="70"/>
        <v>67</v>
      </c>
      <c r="J147" s="19">
        <f t="shared" si="70"/>
        <v>656</v>
      </c>
      <c r="K147" s="25"/>
      <c r="L147" s="19">
        <f t="shared" ref="L147" si="71">SUM(L140:L146)</f>
        <v>72.579999999999984</v>
      </c>
    </row>
    <row r="148" spans="1:12" ht="14.4" x14ac:dyDescent="0.3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7" t="s">
        <v>32</v>
      </c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24"/>
      <c r="B157" s="17"/>
      <c r="C157" s="8"/>
      <c r="D157" s="18" t="s">
        <v>33</v>
      </c>
      <c r="E157" s="9"/>
      <c r="F157" s="19">
        <f>SUM(F148:F156)</f>
        <v>0</v>
      </c>
      <c r="G157" s="19">
        <f t="shared" ref="G157:J157" si="72">SUM(G148:G156)</f>
        <v>0</v>
      </c>
      <c r="H157" s="19">
        <f t="shared" si="72"/>
        <v>0</v>
      </c>
      <c r="I157" s="19">
        <f t="shared" si="72"/>
        <v>0</v>
      </c>
      <c r="J157" s="19">
        <f t="shared" si="72"/>
        <v>0</v>
      </c>
      <c r="K157" s="25"/>
      <c r="L157" s="19">
        <f t="shared" ref="L157" si="73">SUM(L148:L156)</f>
        <v>0</v>
      </c>
    </row>
    <row r="158" spans="1:12" ht="14.4" x14ac:dyDescent="0.25">
      <c r="A158" s="29">
        <f>A140</f>
        <v>2</v>
      </c>
      <c r="B158" s="30">
        <f>B140</f>
        <v>3</v>
      </c>
      <c r="C158" s="63" t="s">
        <v>4</v>
      </c>
      <c r="D158" s="64"/>
      <c r="E158" s="31"/>
      <c r="F158" s="32">
        <f>F147+F157</f>
        <v>560</v>
      </c>
      <c r="G158" s="32">
        <f t="shared" ref="G158" si="74">G147+G157</f>
        <v>27.3</v>
      </c>
      <c r="H158" s="32">
        <f t="shared" ref="H158" si="75">H147+H157</f>
        <v>31</v>
      </c>
      <c r="I158" s="32">
        <f t="shared" ref="I158" si="76">I147+I157</f>
        <v>67</v>
      </c>
      <c r="J158" s="32">
        <f t="shared" ref="J158:L158" si="77">J147+J157</f>
        <v>656</v>
      </c>
      <c r="K158" s="32"/>
      <c r="L158" s="32">
        <f t="shared" si="77"/>
        <v>72.579999999999984</v>
      </c>
    </row>
    <row r="159" spans="1:12" ht="14.4" x14ac:dyDescent="0.3">
      <c r="A159" s="20">
        <v>2</v>
      </c>
      <c r="B159" s="21">
        <v>4</v>
      </c>
      <c r="C159" s="22" t="s">
        <v>20</v>
      </c>
      <c r="D159" s="5" t="s">
        <v>21</v>
      </c>
      <c r="E159" s="39" t="s">
        <v>73</v>
      </c>
      <c r="F159" s="40">
        <v>200</v>
      </c>
      <c r="G159" s="40">
        <v>4.0999999999999996</v>
      </c>
      <c r="H159" s="40">
        <v>7.1</v>
      </c>
      <c r="I159" s="40">
        <v>26.4</v>
      </c>
      <c r="J159" s="40">
        <v>185.8</v>
      </c>
      <c r="K159" s="41" t="s">
        <v>41</v>
      </c>
      <c r="L159" s="40">
        <v>15.03</v>
      </c>
    </row>
    <row r="160" spans="1:12" ht="14.4" x14ac:dyDescent="0.3">
      <c r="A160" s="23"/>
      <c r="B160" s="15"/>
      <c r="C160" s="11"/>
      <c r="D160" s="6" t="s">
        <v>21</v>
      </c>
      <c r="E160" s="42" t="s">
        <v>77</v>
      </c>
      <c r="F160" s="43">
        <v>100</v>
      </c>
      <c r="G160" s="43">
        <v>32.1</v>
      </c>
      <c r="H160" s="43">
        <v>2.4</v>
      </c>
      <c r="I160" s="43">
        <v>1.1000000000000001</v>
      </c>
      <c r="J160" s="43">
        <v>154.80000000000001</v>
      </c>
      <c r="K160" s="44" t="s">
        <v>78</v>
      </c>
      <c r="L160" s="43">
        <v>42.98</v>
      </c>
    </row>
    <row r="161" spans="1:12" ht="14.4" x14ac:dyDescent="0.3">
      <c r="A161" s="23"/>
      <c r="B161" s="15"/>
      <c r="C161" s="11"/>
      <c r="D161" s="7" t="s">
        <v>22</v>
      </c>
      <c r="E161" s="42" t="s">
        <v>50</v>
      </c>
      <c r="F161" s="43">
        <v>200</v>
      </c>
      <c r="G161" s="43">
        <v>0.2</v>
      </c>
      <c r="H161" s="43">
        <v>0</v>
      </c>
      <c r="I161" s="43">
        <v>6.4</v>
      </c>
      <c r="J161" s="43">
        <v>26.8</v>
      </c>
      <c r="K161" s="44" t="s">
        <v>44</v>
      </c>
      <c r="L161" s="43">
        <v>1.42</v>
      </c>
    </row>
    <row r="162" spans="1:12" ht="14.4" x14ac:dyDescent="0.3">
      <c r="A162" s="23"/>
      <c r="B162" s="15"/>
      <c r="C162" s="11"/>
      <c r="D162" s="7" t="s">
        <v>23</v>
      </c>
      <c r="E162" s="42" t="s">
        <v>57</v>
      </c>
      <c r="F162" s="43">
        <v>40</v>
      </c>
      <c r="G162" s="43">
        <v>2.6</v>
      </c>
      <c r="H162" s="43">
        <v>0.5</v>
      </c>
      <c r="I162" s="43">
        <v>13.4</v>
      </c>
      <c r="J162" s="43">
        <v>68.3</v>
      </c>
      <c r="K162" s="44" t="s">
        <v>52</v>
      </c>
      <c r="L162" s="43">
        <v>4.88</v>
      </c>
    </row>
    <row r="163" spans="1:12" ht="14.4" x14ac:dyDescent="0.3">
      <c r="A163" s="23"/>
      <c r="B163" s="15"/>
      <c r="C163" s="11"/>
      <c r="D163" s="7" t="s">
        <v>24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 t="s">
        <v>23</v>
      </c>
      <c r="E164" s="42" t="s">
        <v>51</v>
      </c>
      <c r="F164" s="43">
        <v>30</v>
      </c>
      <c r="G164" s="43">
        <v>2.2999999999999998</v>
      </c>
      <c r="H164" s="43">
        <v>0.2</v>
      </c>
      <c r="I164" s="43">
        <v>14.8</v>
      </c>
      <c r="J164" s="43">
        <v>70.3</v>
      </c>
      <c r="K164" s="44" t="s">
        <v>52</v>
      </c>
      <c r="L164" s="43">
        <v>2.7</v>
      </c>
    </row>
    <row r="165" spans="1:12" ht="14.4" x14ac:dyDescent="0.3">
      <c r="A165" s="23"/>
      <c r="B165" s="15"/>
      <c r="C165" s="11"/>
      <c r="D165" s="6" t="s">
        <v>21</v>
      </c>
      <c r="E165" s="42" t="s">
        <v>76</v>
      </c>
      <c r="F165" s="43">
        <v>40</v>
      </c>
      <c r="G165" s="43">
        <v>1.3</v>
      </c>
      <c r="H165" s="43">
        <v>1</v>
      </c>
      <c r="I165" s="43">
        <v>3.6</v>
      </c>
      <c r="J165" s="43">
        <v>28.2</v>
      </c>
      <c r="K165" s="44" t="s">
        <v>95</v>
      </c>
      <c r="L165" s="43">
        <v>5.17</v>
      </c>
    </row>
    <row r="166" spans="1:12" ht="14.4" x14ac:dyDescent="0.3">
      <c r="A166" s="24"/>
      <c r="B166" s="17"/>
      <c r="C166" s="8"/>
      <c r="D166" s="18" t="s">
        <v>33</v>
      </c>
      <c r="E166" s="9"/>
      <c r="F166" s="19">
        <f>SUM(F159:F165)</f>
        <v>610</v>
      </c>
      <c r="G166" s="19">
        <f t="shared" ref="G166:J166" si="78">SUM(G159:G165)</f>
        <v>42.6</v>
      </c>
      <c r="H166" s="19">
        <f t="shared" si="78"/>
        <v>11.2</v>
      </c>
      <c r="I166" s="19">
        <f>SUM(I159:I165)</f>
        <v>65.699999999999989</v>
      </c>
      <c r="J166" s="19">
        <f t="shared" si="78"/>
        <v>534.20000000000005</v>
      </c>
      <c r="K166" s="25"/>
      <c r="L166" s="19">
        <f t="shared" ref="L166" si="79">SUM(L159:L165)</f>
        <v>72.180000000000007</v>
      </c>
    </row>
    <row r="167" spans="1:12" ht="14.4" x14ac:dyDescent="0.3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7" t="s">
        <v>32</v>
      </c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4.4" x14ac:dyDescent="0.3">
      <c r="A176" s="24"/>
      <c r="B176" s="17"/>
      <c r="C176" s="8"/>
      <c r="D176" s="18" t="s">
        <v>33</v>
      </c>
      <c r="E176" s="9"/>
      <c r="F176" s="19">
        <f>SUM(F167:F175)</f>
        <v>0</v>
      </c>
      <c r="G176" s="19">
        <f t="shared" ref="G176:J176" si="80">SUM(G167:G175)</f>
        <v>0</v>
      </c>
      <c r="H176" s="19">
        <f t="shared" si="80"/>
        <v>0</v>
      </c>
      <c r="I176" s="19">
        <f t="shared" si="80"/>
        <v>0</v>
      </c>
      <c r="J176" s="19">
        <f t="shared" si="80"/>
        <v>0</v>
      </c>
      <c r="K176" s="25"/>
      <c r="L176" s="19">
        <f t="shared" ref="L176" si="81">SUM(L167:L175)</f>
        <v>0</v>
      </c>
    </row>
    <row r="177" spans="1:12" ht="14.4" x14ac:dyDescent="0.25">
      <c r="A177" s="29">
        <f>A159</f>
        <v>2</v>
      </c>
      <c r="B177" s="30">
        <f>B159</f>
        <v>4</v>
      </c>
      <c r="C177" s="63" t="s">
        <v>4</v>
      </c>
      <c r="D177" s="64"/>
      <c r="E177" s="31"/>
      <c r="F177" s="32">
        <f>F166+F176</f>
        <v>610</v>
      </c>
      <c r="G177" s="32">
        <f t="shared" ref="G177" si="82">G166+G176</f>
        <v>42.6</v>
      </c>
      <c r="H177" s="32">
        <f t="shared" ref="H177" si="83">H166+H176</f>
        <v>11.2</v>
      </c>
      <c r="I177" s="32">
        <f t="shared" ref="I177" si="84">I166+I176</f>
        <v>65.699999999999989</v>
      </c>
      <c r="J177" s="32">
        <f t="shared" ref="J177:L177" si="85">J166+J176</f>
        <v>534.20000000000005</v>
      </c>
      <c r="K177" s="32"/>
      <c r="L177" s="32">
        <f t="shared" si="85"/>
        <v>72.180000000000007</v>
      </c>
    </row>
    <row r="178" spans="1:12" ht="14.4" x14ac:dyDescent="0.3">
      <c r="A178" s="20">
        <v>2</v>
      </c>
      <c r="B178" s="21">
        <v>5</v>
      </c>
      <c r="C178" s="22" t="s">
        <v>20</v>
      </c>
      <c r="D178" s="5" t="s">
        <v>21</v>
      </c>
      <c r="E178" s="52" t="s">
        <v>64</v>
      </c>
      <c r="F178" s="40">
        <v>250</v>
      </c>
      <c r="G178" s="40">
        <v>25.1</v>
      </c>
      <c r="H178" s="40">
        <v>23.4</v>
      </c>
      <c r="I178" s="40">
        <v>21.5</v>
      </c>
      <c r="J178" s="40">
        <v>397.4</v>
      </c>
      <c r="K178" s="53" t="s">
        <v>65</v>
      </c>
      <c r="L178" s="40">
        <v>64.41</v>
      </c>
    </row>
    <row r="179" spans="1:12" ht="14.4" x14ac:dyDescent="0.3">
      <c r="A179" s="23"/>
      <c r="B179" s="15"/>
      <c r="C179" s="11"/>
      <c r="D179" s="6" t="s">
        <v>23</v>
      </c>
      <c r="E179" s="42" t="s">
        <v>51</v>
      </c>
      <c r="F179" s="43">
        <v>30</v>
      </c>
      <c r="G179" s="43">
        <v>2.2999999999999998</v>
      </c>
      <c r="H179" s="43">
        <v>0.2</v>
      </c>
      <c r="I179" s="43">
        <v>14.8</v>
      </c>
      <c r="J179" s="43">
        <v>70.3</v>
      </c>
      <c r="K179" s="44" t="s">
        <v>52</v>
      </c>
      <c r="L179" s="43">
        <v>2.7</v>
      </c>
    </row>
    <row r="180" spans="1:12" ht="14.4" x14ac:dyDescent="0.3">
      <c r="A180" s="23"/>
      <c r="B180" s="15"/>
      <c r="C180" s="11"/>
      <c r="D180" s="7" t="s">
        <v>22</v>
      </c>
      <c r="E180" s="54" t="s">
        <v>69</v>
      </c>
      <c r="F180" s="43">
        <v>200</v>
      </c>
      <c r="G180" s="43">
        <v>4.7</v>
      </c>
      <c r="H180" s="43">
        <v>3.5</v>
      </c>
      <c r="I180" s="43">
        <v>12.5</v>
      </c>
      <c r="J180" s="43">
        <v>100.4</v>
      </c>
      <c r="K180" s="55" t="s">
        <v>42</v>
      </c>
      <c r="L180" s="43">
        <v>15.36</v>
      </c>
    </row>
    <row r="181" spans="1:12" ht="14.4" x14ac:dyDescent="0.3">
      <c r="A181" s="23"/>
      <c r="B181" s="15"/>
      <c r="C181" s="11"/>
      <c r="D181" s="7" t="s">
        <v>23</v>
      </c>
      <c r="E181" s="54" t="s">
        <v>57</v>
      </c>
      <c r="F181" s="43">
        <v>40</v>
      </c>
      <c r="G181" s="43">
        <v>2.6</v>
      </c>
      <c r="H181" s="43">
        <v>0.5</v>
      </c>
      <c r="I181" s="43">
        <v>13.4</v>
      </c>
      <c r="J181" s="43">
        <v>68.3</v>
      </c>
      <c r="K181" s="55" t="s">
        <v>52</v>
      </c>
      <c r="L181" s="43">
        <v>4.88</v>
      </c>
    </row>
    <row r="182" spans="1:12" ht="14.4" x14ac:dyDescent="0.3">
      <c r="A182" s="23"/>
      <c r="B182" s="15"/>
      <c r="C182" s="11"/>
      <c r="D182" s="7" t="s">
        <v>24</v>
      </c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4.4" x14ac:dyDescent="0.3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3">
      <c r="A185" s="24"/>
      <c r="B185" s="17"/>
      <c r="C185" s="8"/>
      <c r="D185" s="18" t="s">
        <v>33</v>
      </c>
      <c r="E185" s="9"/>
      <c r="F185" s="19">
        <f>SUM(F178:F184)</f>
        <v>520</v>
      </c>
      <c r="G185" s="19">
        <f t="shared" ref="G185:J185" si="86">SUM(G178:G184)</f>
        <v>34.700000000000003</v>
      </c>
      <c r="H185" s="19">
        <f t="shared" si="86"/>
        <v>27.599999999999998</v>
      </c>
      <c r="I185" s="19">
        <f t="shared" si="86"/>
        <v>62.199999999999996</v>
      </c>
      <c r="J185" s="19">
        <f t="shared" si="86"/>
        <v>636.4</v>
      </c>
      <c r="K185" s="25"/>
      <c r="L185" s="19">
        <f t="shared" ref="L185" si="87">SUM(L178:L184)</f>
        <v>87.35</v>
      </c>
    </row>
    <row r="186" spans="1:12" ht="14.4" x14ac:dyDescent="0.3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7" t="s">
        <v>32</v>
      </c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4.4" x14ac:dyDescent="0.3">
      <c r="A195" s="24"/>
      <c r="B195" s="17"/>
      <c r="C195" s="8"/>
      <c r="D195" s="18" t="s">
        <v>33</v>
      </c>
      <c r="E195" s="9"/>
      <c r="F195" s="19">
        <f>SUM(F186:F194)</f>
        <v>0</v>
      </c>
      <c r="G195" s="19">
        <f t="shared" ref="G195:J195" si="88">SUM(G186:G194)</f>
        <v>0</v>
      </c>
      <c r="H195" s="19">
        <f t="shared" si="88"/>
        <v>0</v>
      </c>
      <c r="I195" s="19">
        <f t="shared" si="88"/>
        <v>0</v>
      </c>
      <c r="J195" s="19">
        <f t="shared" si="88"/>
        <v>0</v>
      </c>
      <c r="K195" s="25"/>
      <c r="L195" s="19">
        <f t="shared" ref="L195" si="89">SUM(L186:L194)</f>
        <v>0</v>
      </c>
    </row>
    <row r="196" spans="1:12" ht="14.4" x14ac:dyDescent="0.25">
      <c r="A196" s="29">
        <f>A178</f>
        <v>2</v>
      </c>
      <c r="B196" s="30">
        <f>B178</f>
        <v>5</v>
      </c>
      <c r="C196" s="63" t="s">
        <v>4</v>
      </c>
      <c r="D196" s="64"/>
      <c r="E196" s="31"/>
      <c r="F196" s="32">
        <f>F185+F195</f>
        <v>520</v>
      </c>
      <c r="G196" s="32">
        <f t="shared" ref="G196" si="90">G185+G195</f>
        <v>34.700000000000003</v>
      </c>
      <c r="H196" s="32">
        <f t="shared" ref="H196" si="91">H185+H195</f>
        <v>27.599999999999998</v>
      </c>
      <c r="I196" s="32">
        <f t="shared" ref="I196" si="92">I185+I195</f>
        <v>62.199999999999996</v>
      </c>
      <c r="J196" s="32">
        <f t="shared" ref="J196:L196" si="93">J185+J195</f>
        <v>636.4</v>
      </c>
      <c r="K196" s="32"/>
      <c r="L196" s="32">
        <f t="shared" si="93"/>
        <v>87.35</v>
      </c>
    </row>
    <row r="197" spans="1:12" x14ac:dyDescent="0.25">
      <c r="A197" s="27"/>
      <c r="B197" s="28"/>
      <c r="C197" s="65" t="s">
        <v>5</v>
      </c>
      <c r="D197" s="65"/>
      <c r="E197" s="65"/>
      <c r="F197" s="34">
        <f>(F24+F43+F62+F81+F100+F119+F139+F158+F177+F196)/(IF(F24=0,0,1)+IF(F43=0,0,1)+IF(F62=0,0,1)+IF(F81=0,0,1)+IF(F100=0,0,1)+IF(F119=0,0,1)+IF(F139=0,0,1)+IF(F158=0,0,1)+IF(F177=0,0,1)+IF(F196=0,0,1))</f>
        <v>561.5</v>
      </c>
      <c r="G197" s="34">
        <f t="shared" ref="G197:J197" si="94">(G24+G43+G62+G81+G100+G119+G139+G158+G177+G196)/(IF(G24=0,0,1)+IF(G43=0,0,1)+IF(G62=0,0,1)+IF(G81=0,0,1)+IF(G100=0,0,1)+IF(G119=0,0,1)+IF(G139=0,0,1)+IF(G158=0,0,1)+IF(G177=0,0,1)+IF(G196=0,0,1))</f>
        <v>25.8</v>
      </c>
      <c r="H197" s="34">
        <f t="shared" si="94"/>
        <v>20.559999999999995</v>
      </c>
      <c r="I197" s="34">
        <f t="shared" si="94"/>
        <v>75.650000000000006</v>
      </c>
      <c r="J197" s="34">
        <f t="shared" si="94"/>
        <v>590.6400000000001</v>
      </c>
      <c r="K197" s="34"/>
      <c r="L197" s="34">
        <f t="shared" ref="L197" si="95">(L24+L43+L62+L81+L100+L119+L139+L158+L177+L196)/(IF(L24=0,0,1)+IF(L43=0,0,1)+IF(L62=0,0,1)+IF(L81=0,0,1)+IF(L100=0,0,1)+IF(L119=0,0,1)+IF(L139=0,0,1)+IF(L158=0,0,1)+IF(L177=0,0,1)+IF(L196=0,0,1))</f>
        <v>78.940000000000026</v>
      </c>
    </row>
  </sheetData>
  <mergeCells count="14">
    <mergeCell ref="C81:D81"/>
    <mergeCell ref="C100:D100"/>
    <mergeCell ref="C24:D24"/>
    <mergeCell ref="C197:E197"/>
    <mergeCell ref="C196:D196"/>
    <mergeCell ref="C119:D119"/>
    <mergeCell ref="C139:D139"/>
    <mergeCell ref="C158:D158"/>
    <mergeCell ref="C177:D177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lastPrinted>2025-08-28T08:17:12Z</cp:lastPrinted>
  <dcterms:created xsi:type="dcterms:W3CDTF">2022-05-16T14:23:56Z</dcterms:created>
  <dcterms:modified xsi:type="dcterms:W3CDTF">2025-09-05T06:11:50Z</dcterms:modified>
</cp:coreProperties>
</file>